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Calculadora Tasas Judiciales" sheetId="1" r:id="rId1"/>
    <sheet name="Hoja3" sheetId="2" r:id="rId2"/>
  </sheets>
  <definedNames>
    <definedName name="_xlnm.Print_Area" localSheetId="0">'Calculadora Tasas Judiciales'!$A$1:$O$31</definedName>
    <definedName name="CuotaFija">'Calculadora Tasas Judiciales'!$Q$8:$R$28</definedName>
  </definedNames>
  <calcPr fullCalcOnLoad="1"/>
</workbook>
</file>

<file path=xl/sharedStrings.xml><?xml version="1.0" encoding="utf-8"?>
<sst xmlns="http://schemas.openxmlformats.org/spreadsheetml/2006/main" count="65" uniqueCount="63">
  <si>
    <t>Cuantía del Procedimiento Judicial:</t>
  </si>
  <si>
    <t>Tipo de Proceso:</t>
  </si>
  <si>
    <t>Base Imponible:</t>
  </si>
  <si>
    <t>Civil - Verbal</t>
  </si>
  <si>
    <t>Civil - Cambiario</t>
  </si>
  <si>
    <t>Civil - Ordinario</t>
  </si>
  <si>
    <t>Civil - Monitorio</t>
  </si>
  <si>
    <t>Civil - Monitorio europeo</t>
  </si>
  <si>
    <t>Civil - Demanda incidental en el proceso concursal</t>
  </si>
  <si>
    <t>Civil - Ejecución extrajudicial</t>
  </si>
  <si>
    <t>Civil - Oposición a la ejecución de títulos judiciales</t>
  </si>
  <si>
    <t>Civil - Concurso necesario</t>
  </si>
  <si>
    <t>Civil - Apelación</t>
  </si>
  <si>
    <t>Civil - Casación</t>
  </si>
  <si>
    <t>Civil - Extraordinario por infracción procesal</t>
  </si>
  <si>
    <t>Contencioso-Admvo - Abreviado</t>
  </si>
  <si>
    <t>Contencioso-Admvo - Ordinario</t>
  </si>
  <si>
    <t>Contencioso-Admvo - Apelación</t>
  </si>
  <si>
    <t>Contencioso-Admvo - Casación</t>
  </si>
  <si>
    <t>Social - Suplicación</t>
  </si>
  <si>
    <t>Social - Casación</t>
  </si>
  <si>
    <t>Desde</t>
  </si>
  <si>
    <t>Hasta</t>
  </si>
  <si>
    <t>Tipo</t>
  </si>
  <si>
    <t>Gravamen:</t>
  </si>
  <si>
    <t>Cuota tributaria fija respecto del tipo de proceso</t>
  </si>
  <si>
    <t>Orden y Tipo de proceso</t>
  </si>
  <si>
    <t>Cuota fija</t>
  </si>
  <si>
    <t>No necesita cambiar nada en estas tablas azules, sólo manipule las casillas de color Verde</t>
  </si>
  <si>
    <t>Cantidad</t>
  </si>
  <si>
    <t>Para elegir el tipo de proceso, haga clic en el texto verde y en el triángulo desplegable que se mostrará.</t>
  </si>
  <si>
    <t>Calculadora de tasas judiciales españolas, gentileza de Brindys Software.</t>
  </si>
  <si>
    <t>Resto base imponible:</t>
  </si>
  <si>
    <t>Total cantidad variable:</t>
  </si>
  <si>
    <t>Total cantidad fija:</t>
  </si>
  <si>
    <t>Base imponible de 0 a 1 millón:</t>
  </si>
  <si>
    <t>Total Cuota Tributaria:</t>
  </si>
  <si>
    <t>brindys.com</t>
  </si>
  <si>
    <t>Envíenos sus sugerencias de mejora o cambios realizados por usted en esta hoja. Gracias.</t>
  </si>
  <si>
    <t>Consulte las calculadoras disponibles en nuestra web   http://www.brindys.com/es/calculadoras</t>
  </si>
  <si>
    <t>En caso de allanamiento o acuerdo se devolverán:</t>
  </si>
  <si>
    <t>al 60% =</t>
  </si>
  <si>
    <t>Contencioso-Admvo - Apelación (Funcionarios)</t>
  </si>
  <si>
    <t>Contencioso-Admvo - Casación (Funcionarios)</t>
  </si>
  <si>
    <t>Exención Funcionarios:</t>
  </si>
  <si>
    <t>Exención Funcionarios</t>
  </si>
  <si>
    <t>Gravamen cuotas V+F:</t>
  </si>
  <si>
    <t>Gravamen cuota Fija:</t>
  </si>
  <si>
    <t>Gravamen variable por tramos</t>
  </si>
  <si>
    <t>Gravamen del tramo:</t>
  </si>
  <si>
    <t>Máximo variable:</t>
  </si>
  <si>
    <t>Gravamen cuota Variable:</t>
  </si>
  <si>
    <t>Si la cuantía del litigio es indeterminada o resulta imposible su determinación de acuerdo con las normas de la Ley 1/2000, de 7 de enero, de Enjuiciamiento Civil, deje la cuantía vacía o escriba un cero.</t>
  </si>
  <si>
    <t>· Conforme a la Ley 10/2012, de 20 de noviembre, por la que se regulan determinadas tasas en el ámbito de la Administración de Justicia y del Instituto Nacional de Toxicología y Ciencias Forenses.</t>
  </si>
  <si>
    <t>· Conforme al Real Decreto-ley 3/2013, de 22 de febrero, por el que se modifica el régimen de las tasas en el ámbito de la Administración de Justicia y el sistema de asistencia jurídica gratuita.</t>
  </si>
  <si>
    <t>Escriba únicamente en las casillas de color verde.</t>
  </si>
  <si>
    <t>En nuestra web encontrará herramientas profesionales como el software GEDEX para la gestión de expedientes jurídicos y clientes, y la calculadora de plazos HábilCal. Recuerde que puede guardar en su ordenador esta calculadora de tasas, use el menú Guardar de Excel.</t>
  </si>
  <si>
    <t>Exenciones (a funcionarios):</t>
  </si>
  <si>
    <t>Brindys Software no se responsabiliza por los cálculos aquí ofrecidos, compruebe su validez antes de introducirlos en el formulario publicado por el ministerio.</t>
  </si>
  <si>
    <t>Versión 30 septiembre 2014</t>
  </si>
  <si>
    <t>Calculadora de Tasas Judiciales para Personas Jurídicas</t>
  </si>
  <si>
    <t>al 0,50 % =</t>
  </si>
  <si>
    <t>al 0,25 %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</si>
</sst>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20"/>
      <color indexed="9"/>
      <name val="Calibri"/>
      <family val="2"/>
    </font>
    <font>
      <sz val="10"/>
      <name val="Calibri"/>
      <family val="2"/>
    </font>
    <font>
      <b/>
      <sz val="10"/>
      <color indexed="16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41"/>
      <name val="Calibri"/>
      <family val="2"/>
    </font>
    <font>
      <b/>
      <sz val="14"/>
      <color indexed="9"/>
      <name val="Calibri"/>
      <family val="2"/>
    </font>
    <font>
      <sz val="12"/>
      <color indexed="63"/>
      <name val="Calibri"/>
      <family val="2"/>
    </font>
    <font>
      <u val="single"/>
      <sz val="10"/>
      <color indexed="12"/>
      <name val="Arial"/>
      <family val="0"/>
    </font>
    <font>
      <b/>
      <u val="single"/>
      <sz val="14"/>
      <color indexed="9"/>
      <name val="Calibri"/>
      <family val="2"/>
    </font>
    <font>
      <u val="single"/>
      <sz val="10"/>
      <color indexed="36"/>
      <name val="Arial"/>
      <family val="0"/>
    </font>
    <font>
      <b/>
      <sz val="20"/>
      <color indexed="18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9"/>
      <name val="Calibri"/>
      <family val="2"/>
    </font>
    <font>
      <b/>
      <sz val="10"/>
      <color indexed="63"/>
      <name val="Calibri"/>
      <family val="2"/>
    </font>
    <font>
      <sz val="9"/>
      <color indexed="41"/>
      <name val="Calibri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44" fontId="2" fillId="4" borderId="0" xfId="15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5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vertical="center"/>
    </xf>
    <xf numFmtId="0" fontId="5" fillId="5" borderId="0" xfId="0" applyFont="1" applyFill="1" applyAlignment="1">
      <alignment horizontal="left"/>
    </xf>
    <xf numFmtId="44" fontId="14" fillId="0" borderId="0" xfId="0" applyNumberFormat="1" applyFont="1" applyFill="1" applyAlignment="1">
      <alignment/>
    </xf>
    <xf numFmtId="0" fontId="5" fillId="6" borderId="0" xfId="0" applyFont="1" applyFill="1" applyAlignment="1">
      <alignment/>
    </xf>
    <xf numFmtId="44" fontId="11" fillId="7" borderId="4" xfId="15" applyFont="1" applyFill="1" applyBorder="1" applyAlignment="1" applyProtection="1">
      <alignment horizontal="center"/>
      <protection locked="0"/>
    </xf>
    <xf numFmtId="0" fontId="9" fillId="7" borderId="5" xfId="0" applyFont="1" applyFill="1" applyBorder="1" applyAlignment="1" applyProtection="1">
      <alignment horizontal="right"/>
      <protection locked="0"/>
    </xf>
    <xf numFmtId="0" fontId="16" fillId="2" borderId="0" xfId="16" applyFont="1" applyFill="1" applyAlignment="1">
      <alignment/>
    </xf>
    <xf numFmtId="0" fontId="5" fillId="6" borderId="0" xfId="0" applyFon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4" fontId="14" fillId="5" borderId="0" xfId="0" applyNumberFormat="1" applyFont="1" applyFill="1" applyAlignment="1">
      <alignment/>
    </xf>
    <xf numFmtId="0" fontId="8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44" fontId="18" fillId="0" borderId="0" xfId="15" applyFont="1" applyFill="1" applyAlignment="1">
      <alignment vertical="center"/>
    </xf>
    <xf numFmtId="44" fontId="0" fillId="4" borderId="0" xfId="15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44" fontId="0" fillId="0" borderId="0" xfId="15" applyFont="1" applyAlignment="1">
      <alignment/>
    </xf>
    <xf numFmtId="9" fontId="21" fillId="0" borderId="0" xfId="0" applyNumberFormat="1" applyFont="1" applyAlignment="1">
      <alignment horizontal="center"/>
    </xf>
    <xf numFmtId="44" fontId="0" fillId="5" borderId="0" xfId="15" applyFont="1" applyFill="1" applyAlignment="1">
      <alignment/>
    </xf>
    <xf numFmtId="10" fontId="0" fillId="5" borderId="0" xfId="0" applyNumberFormat="1" applyFont="1" applyFill="1" applyAlignment="1">
      <alignment/>
    </xf>
    <xf numFmtId="44" fontId="0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2" fillId="5" borderId="0" xfId="0" applyFont="1" applyFill="1" applyAlignment="1">
      <alignment/>
    </xf>
    <xf numFmtId="0" fontId="23" fillId="5" borderId="0" xfId="0" applyFont="1" applyFill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6" fillId="2" borderId="0" xfId="16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15" fillId="3" borderId="8" xfId="16" applyFill="1" applyBorder="1" applyAlignment="1">
      <alignment horizontal="center"/>
    </xf>
    <xf numFmtId="0" fontId="15" fillId="3" borderId="9" xfId="16" applyFill="1" applyBorder="1" applyAlignment="1">
      <alignment horizontal="center"/>
    </xf>
    <xf numFmtId="0" fontId="15" fillId="3" borderId="10" xfId="16" applyFill="1" applyBorder="1" applyAlignment="1">
      <alignment horizontal="center"/>
    </xf>
    <xf numFmtId="0" fontId="22" fillId="5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22</xdr:row>
      <xdr:rowOff>28575</xdr:rowOff>
    </xdr:from>
    <xdr:to>
      <xdr:col>5</xdr:col>
      <xdr:colOff>542925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5295900"/>
          <a:ext cx="5419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Q8:S28" totalsRowShown="0">
  <autoFilter ref="Q8:S28"/>
  <tableColumns count="3">
    <tableColumn id="1" name="Orden y Tipo de proceso"/>
    <tableColumn id="2" name="Cuota fija"/>
    <tableColumn id="3" name="Exención Funcionari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ndys.com/es/calculadoras" TargetMode="External" /><Relationship Id="rId2" Type="http://schemas.openxmlformats.org/officeDocument/2006/relationships/hyperlink" Target="http://www.brindys.com/es/calculadoras" TargetMode="External" /><Relationship Id="rId3" Type="http://schemas.openxmlformats.org/officeDocument/2006/relationships/hyperlink" Target="http://www.brindys.com/es/" TargetMode="External" /><Relationship Id="rId4" Type="http://schemas.openxmlformats.org/officeDocument/2006/relationships/hyperlink" Target="http://www.brindys.com/brindys/casctt.html" TargetMode="External" /><Relationship Id="rId5" Type="http://schemas.openxmlformats.org/officeDocument/2006/relationships/table" Target="../tables/table1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workbookViewId="0" topLeftCell="A1">
      <selection activeCell="D4" sqref="D4"/>
    </sheetView>
  </sheetViews>
  <sheetFormatPr defaultColWidth="11.421875" defaultRowHeight="12.75" zeroHeight="1"/>
  <cols>
    <col min="1" max="2" width="11.421875" style="2" customWidth="1"/>
    <col min="3" max="3" width="16.00390625" style="2" customWidth="1"/>
    <col min="4" max="4" width="54.7109375" style="2" customWidth="1"/>
    <col min="5" max="5" width="18.7109375" style="2" customWidth="1"/>
    <col min="6" max="6" width="11.421875" style="2" customWidth="1"/>
    <col min="7" max="7" width="16.7109375" style="2" customWidth="1"/>
    <col min="8" max="8" width="5.28125" style="2" customWidth="1"/>
    <col min="9" max="9" width="5.00390625" style="2" customWidth="1"/>
    <col min="10" max="10" width="7.421875" style="2" customWidth="1"/>
    <col min="11" max="16" width="11.421875" style="2" customWidth="1"/>
    <col min="17" max="17" width="43.57421875" style="2" bestFit="1" customWidth="1"/>
    <col min="18" max="18" width="11.421875" style="2" customWidth="1"/>
    <col min="19" max="19" width="18.421875" style="2" customWidth="1"/>
    <col min="20" max="20" width="11.421875" style="2" customWidth="1"/>
    <col min="21" max="22" width="14.421875" style="2" bestFit="1" customWidth="1"/>
    <col min="23" max="23" width="11.421875" style="2" customWidth="1"/>
    <col min="24" max="24" width="22.7109375" style="2" customWidth="1"/>
    <col min="25" max="25" width="18.57421875" style="2" customWidth="1"/>
    <col min="26" max="26" width="11.421875" style="2" customWidth="1"/>
    <col min="27" max="16384" width="0" style="2" hidden="1" customWidth="1"/>
  </cols>
  <sheetData>
    <row r="1" spans="1:26" s="8" customFormat="1" ht="49.5" customHeight="1">
      <c r="A1" s="1"/>
      <c r="B1" s="10" t="s">
        <v>60</v>
      </c>
      <c r="C1" s="7"/>
      <c r="D1" s="7"/>
      <c r="E1" s="28"/>
      <c r="F1" s="28" t="s">
        <v>31</v>
      </c>
      <c r="G1" s="7"/>
      <c r="H1" s="7"/>
      <c r="I1" s="7"/>
      <c r="J1" s="7"/>
      <c r="K1" s="1"/>
      <c r="L1" s="7"/>
      <c r="M1" s="7"/>
      <c r="N1" s="27" t="s">
        <v>59</v>
      </c>
      <c r="O1" s="1"/>
      <c r="Z1" s="24"/>
    </row>
    <row r="2" spans="1:26" ht="18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1"/>
      <c r="Q2" s="3"/>
      <c r="R2" s="4"/>
      <c r="S2" s="4"/>
      <c r="T2" s="4"/>
      <c r="U2" s="4"/>
      <c r="V2" s="4"/>
      <c r="W2" s="4"/>
      <c r="X2" s="5"/>
      <c r="Z2" s="19"/>
    </row>
    <row r="3" spans="1:26" ht="27" customHeight="1">
      <c r="A3" s="15" t="s">
        <v>0</v>
      </c>
      <c r="B3" s="14"/>
      <c r="C3" s="14"/>
      <c r="D3" s="20">
        <v>2000</v>
      </c>
      <c r="E3" s="14"/>
      <c r="F3" s="55" t="s">
        <v>52</v>
      </c>
      <c r="G3" s="55"/>
      <c r="H3" s="55"/>
      <c r="I3" s="55"/>
      <c r="J3" s="55"/>
      <c r="K3" s="55"/>
      <c r="L3" s="55"/>
      <c r="M3" s="55"/>
      <c r="N3" s="55"/>
      <c r="O3" s="11"/>
      <c r="Q3" s="47" t="s">
        <v>28</v>
      </c>
      <c r="R3" s="48"/>
      <c r="S3" s="48"/>
      <c r="T3" s="48"/>
      <c r="U3" s="48"/>
      <c r="V3" s="48"/>
      <c r="W3" s="48"/>
      <c r="X3" s="49"/>
      <c r="Z3" s="19"/>
    </row>
    <row r="4" spans="1:26" ht="16.5" thickBot="1">
      <c r="A4" s="15" t="s">
        <v>1</v>
      </c>
      <c r="B4" s="14"/>
      <c r="C4" s="14"/>
      <c r="D4" s="21" t="s">
        <v>5</v>
      </c>
      <c r="E4" s="14"/>
      <c r="F4" s="42" t="s">
        <v>30</v>
      </c>
      <c r="G4" s="14"/>
      <c r="H4" s="14"/>
      <c r="I4" s="14"/>
      <c r="J4" s="14"/>
      <c r="K4" s="14"/>
      <c r="L4" s="14"/>
      <c r="M4" s="14"/>
      <c r="N4" s="14"/>
      <c r="O4" s="11"/>
      <c r="Q4" s="52" t="s">
        <v>38</v>
      </c>
      <c r="R4" s="53"/>
      <c r="S4" s="53"/>
      <c r="T4" s="53"/>
      <c r="U4" s="53"/>
      <c r="V4" s="53"/>
      <c r="W4" s="53"/>
      <c r="X4" s="54"/>
      <c r="Z4" s="19"/>
    </row>
    <row r="5" spans="1:2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1"/>
      <c r="Z5" s="19"/>
    </row>
    <row r="6" spans="1:2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45" t="s">
        <v>58</v>
      </c>
      <c r="L6" s="45"/>
      <c r="M6" s="45"/>
      <c r="N6" s="45"/>
      <c r="O6" s="11"/>
      <c r="Q6"/>
      <c r="R6"/>
      <c r="T6"/>
      <c r="U6"/>
      <c r="V6"/>
      <c r="W6"/>
      <c r="X6"/>
      <c r="Y6"/>
      <c r="Z6" s="25"/>
    </row>
    <row r="7" spans="1:26" ht="18.75">
      <c r="A7" s="44" t="s">
        <v>55</v>
      </c>
      <c r="B7" s="44"/>
      <c r="C7" s="44"/>
      <c r="D7" s="44"/>
      <c r="E7" s="44"/>
      <c r="F7" s="44"/>
      <c r="G7" s="44"/>
      <c r="H7" s="44"/>
      <c r="I7" s="44"/>
      <c r="J7" s="44"/>
      <c r="K7" s="45"/>
      <c r="L7" s="45"/>
      <c r="M7" s="45"/>
      <c r="N7" s="45"/>
      <c r="O7" s="11"/>
      <c r="Q7" s="51" t="s">
        <v>25</v>
      </c>
      <c r="R7" s="51"/>
      <c r="S7" s="51"/>
      <c r="T7" s="31"/>
      <c r="U7" s="51" t="s">
        <v>48</v>
      </c>
      <c r="V7" s="51"/>
      <c r="W7" s="51"/>
      <c r="X7" s="51"/>
      <c r="Y7" s="51"/>
      <c r="Z7" s="25"/>
    </row>
    <row r="8" spans="1:26" ht="12.75">
      <c r="A8" s="9"/>
      <c r="B8" s="9"/>
      <c r="C8" s="9"/>
      <c r="D8" s="9"/>
      <c r="E8" s="9"/>
      <c r="F8" s="9"/>
      <c r="G8" s="9"/>
      <c r="H8" s="9"/>
      <c r="I8" s="9"/>
      <c r="J8" s="9"/>
      <c r="K8" s="45"/>
      <c r="L8" s="45"/>
      <c r="M8" s="45"/>
      <c r="N8" s="45"/>
      <c r="O8" s="11"/>
      <c r="Q8" s="32" t="s">
        <v>26</v>
      </c>
      <c r="R8" s="32" t="s">
        <v>27</v>
      </c>
      <c r="S8" s="33" t="s">
        <v>45</v>
      </c>
      <c r="T8" s="31"/>
      <c r="U8" s="34" t="s">
        <v>21</v>
      </c>
      <c r="V8" s="34" t="s">
        <v>22</v>
      </c>
      <c r="W8" s="34" t="s">
        <v>23</v>
      </c>
      <c r="X8" s="34" t="s">
        <v>29</v>
      </c>
      <c r="Y8" s="34" t="s">
        <v>49</v>
      </c>
      <c r="Z8" s="25"/>
    </row>
    <row r="9" spans="1:26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1"/>
      <c r="Q9" s="31" t="s">
        <v>3</v>
      </c>
      <c r="R9" s="35">
        <v>150</v>
      </c>
      <c r="S9" s="36">
        <v>0</v>
      </c>
      <c r="T9" s="31"/>
      <c r="U9" s="37">
        <v>0</v>
      </c>
      <c r="V9" s="37">
        <v>1000000</v>
      </c>
      <c r="W9" s="38">
        <v>0.005</v>
      </c>
      <c r="X9" s="37">
        <f>IF(Y14&lt;V9,Y14,V9)</f>
        <v>2000</v>
      </c>
      <c r="Y9" s="37">
        <f>X9*W9</f>
        <v>10</v>
      </c>
      <c r="Z9" s="25"/>
    </row>
    <row r="10" spans="1:26" ht="42.75" customHeight="1">
      <c r="A10" s="16" t="s">
        <v>36</v>
      </c>
      <c r="B10" s="14"/>
      <c r="C10" s="14"/>
      <c r="D10" s="29">
        <f>Y24</f>
        <v>310</v>
      </c>
      <c r="E10" s="19"/>
      <c r="F10" s="19"/>
      <c r="G10" s="19"/>
      <c r="H10" s="14"/>
      <c r="I10" s="14"/>
      <c r="J10" s="14"/>
      <c r="K10" s="14"/>
      <c r="L10" s="14"/>
      <c r="M10" s="14"/>
      <c r="N10" s="14"/>
      <c r="O10" s="11"/>
      <c r="Q10" s="31" t="s">
        <v>4</v>
      </c>
      <c r="R10" s="35">
        <v>150</v>
      </c>
      <c r="S10" s="36">
        <v>0</v>
      </c>
      <c r="T10" s="31"/>
      <c r="U10" s="37">
        <v>1000000</v>
      </c>
      <c r="V10" s="37"/>
      <c r="W10" s="38">
        <v>0.0025</v>
      </c>
      <c r="X10" s="37">
        <f>Y14-X9</f>
        <v>0</v>
      </c>
      <c r="Y10" s="37">
        <f>X10*W10</f>
        <v>0</v>
      </c>
      <c r="Z10" s="25"/>
    </row>
    <row r="11" spans="1:26" ht="24.75" customHeight="1">
      <c r="A11" s="14"/>
      <c r="B11" s="14"/>
      <c r="C11" s="14"/>
      <c r="D11" s="56">
        <f>IF(D3*50%&lt;D10,"ATENCIÓN: Si está impungando una sanción, la tasa no debe superar el 50% de la multa, lo que en este caso serán "&amp;D3*50%&amp;" €","")</f>
      </c>
      <c r="E11" s="56"/>
      <c r="F11" s="56"/>
      <c r="G11" s="56"/>
      <c r="H11" s="43"/>
      <c r="I11" s="43"/>
      <c r="J11" s="14"/>
      <c r="K11" s="14"/>
      <c r="L11" s="14"/>
      <c r="M11" s="14"/>
      <c r="N11" s="14"/>
      <c r="O11" s="11"/>
      <c r="Q11" s="31" t="s">
        <v>5</v>
      </c>
      <c r="R11" s="35">
        <v>300</v>
      </c>
      <c r="S11" s="36">
        <v>0</v>
      </c>
      <c r="T11" s="31"/>
      <c r="U11" s="35"/>
      <c r="V11" s="31"/>
      <c r="W11" s="31"/>
      <c r="X11" s="35"/>
      <c r="Y11" s="31"/>
      <c r="Z11" s="25"/>
    </row>
    <row r="12" spans="1:26" ht="15.75">
      <c r="A12" s="14"/>
      <c r="B12" s="14"/>
      <c r="C12" s="14"/>
      <c r="D12" s="14" t="s">
        <v>34</v>
      </c>
      <c r="E12" s="14"/>
      <c r="F12" s="14"/>
      <c r="G12" s="18">
        <f>Y20</f>
        <v>300</v>
      </c>
      <c r="H12" s="14"/>
      <c r="I12" s="14"/>
      <c r="J12" s="14"/>
      <c r="K12" s="14"/>
      <c r="L12" s="14"/>
      <c r="M12" s="14"/>
      <c r="N12" s="14"/>
      <c r="O12" s="11"/>
      <c r="Q12" s="31" t="s">
        <v>6</v>
      </c>
      <c r="R12" s="35">
        <v>100</v>
      </c>
      <c r="S12" s="36">
        <v>0</v>
      </c>
      <c r="T12" s="31"/>
      <c r="U12" s="31"/>
      <c r="V12" s="31"/>
      <c r="W12" s="31"/>
      <c r="X12" s="31"/>
      <c r="Y12" s="31"/>
      <c r="Z12" s="25"/>
    </row>
    <row r="13" spans="1:26" ht="15.75">
      <c r="A13" s="14"/>
      <c r="B13" s="14"/>
      <c r="C13" s="14"/>
      <c r="D13" s="14" t="s">
        <v>35</v>
      </c>
      <c r="E13" s="18">
        <f>X9</f>
        <v>2000</v>
      </c>
      <c r="F13" s="14" t="s">
        <v>61</v>
      </c>
      <c r="G13" s="18">
        <f>Y9</f>
        <v>10</v>
      </c>
      <c r="H13" s="14"/>
      <c r="I13" s="14"/>
      <c r="J13" s="14"/>
      <c r="K13" s="14"/>
      <c r="L13" s="14"/>
      <c r="M13" s="14"/>
      <c r="N13" s="14"/>
      <c r="O13" s="11"/>
      <c r="Q13" s="31" t="s">
        <v>7</v>
      </c>
      <c r="R13" s="35">
        <v>100</v>
      </c>
      <c r="S13" s="36">
        <v>0</v>
      </c>
      <c r="T13" s="31"/>
      <c r="U13" s="31"/>
      <c r="V13" s="31"/>
      <c r="W13" s="31"/>
      <c r="X13" s="31"/>
      <c r="Y13" s="31"/>
      <c r="Z13" s="25"/>
    </row>
    <row r="14" spans="1:26" ht="15.75">
      <c r="A14" s="14"/>
      <c r="B14" s="14"/>
      <c r="C14" s="14"/>
      <c r="D14" s="14" t="s">
        <v>32</v>
      </c>
      <c r="E14" s="18">
        <f>X10</f>
        <v>0</v>
      </c>
      <c r="F14" s="14" t="s">
        <v>62</v>
      </c>
      <c r="G14" s="18">
        <f>Y10</f>
        <v>0</v>
      </c>
      <c r="H14" s="14"/>
      <c r="I14" s="14"/>
      <c r="J14" s="14"/>
      <c r="K14" s="14"/>
      <c r="L14" s="14"/>
      <c r="M14" s="14"/>
      <c r="N14" s="14"/>
      <c r="O14" s="11"/>
      <c r="Q14" s="31" t="s">
        <v>8</v>
      </c>
      <c r="R14" s="35">
        <v>100</v>
      </c>
      <c r="S14" s="36">
        <v>0</v>
      </c>
      <c r="T14" s="31"/>
      <c r="U14" s="31"/>
      <c r="V14" s="31"/>
      <c r="W14" s="31"/>
      <c r="X14" s="31" t="s">
        <v>2</v>
      </c>
      <c r="Y14" s="30">
        <f>IF(D3&lt;=0,18000,D3)</f>
        <v>2000</v>
      </c>
      <c r="Z14" s="25"/>
    </row>
    <row r="15" spans="1:26" ht="15.75">
      <c r="A15" s="14"/>
      <c r="B15" s="14"/>
      <c r="C15" s="14"/>
      <c r="D15" s="14" t="s">
        <v>33</v>
      </c>
      <c r="E15" s="14"/>
      <c r="F15" s="14"/>
      <c r="G15" s="18">
        <f>Y17</f>
        <v>10</v>
      </c>
      <c r="H15" s="17"/>
      <c r="I15" s="14"/>
      <c r="J15" s="14"/>
      <c r="K15" s="14"/>
      <c r="L15" s="14"/>
      <c r="M15" s="14"/>
      <c r="N15" s="14"/>
      <c r="O15" s="11"/>
      <c r="Q15" s="31" t="s">
        <v>9</v>
      </c>
      <c r="R15" s="35">
        <v>200</v>
      </c>
      <c r="S15" s="36">
        <v>0</v>
      </c>
      <c r="T15" s="31"/>
      <c r="U15" s="31"/>
      <c r="V15" s="31"/>
      <c r="W15" s="31"/>
      <c r="X15" s="31" t="s">
        <v>50</v>
      </c>
      <c r="Y15" s="35">
        <v>10000</v>
      </c>
      <c r="Z15" s="25"/>
    </row>
    <row r="16" spans="1:26" ht="15.75">
      <c r="A16" s="14"/>
      <c r="B16" s="14"/>
      <c r="C16" s="14"/>
      <c r="D16" s="14" t="s">
        <v>57</v>
      </c>
      <c r="E16" s="14"/>
      <c r="F16" s="14"/>
      <c r="G16" s="18">
        <f>Y22</f>
        <v>0</v>
      </c>
      <c r="H16" s="14"/>
      <c r="I16" s="14"/>
      <c r="J16" s="14"/>
      <c r="K16" s="14"/>
      <c r="L16" s="14"/>
      <c r="M16" s="14"/>
      <c r="N16" s="14"/>
      <c r="O16" s="11"/>
      <c r="Q16" s="31" t="s">
        <v>10</v>
      </c>
      <c r="R16" s="35">
        <v>200</v>
      </c>
      <c r="S16" s="36">
        <v>0</v>
      </c>
      <c r="T16" s="31"/>
      <c r="U16" s="31"/>
      <c r="V16" s="31"/>
      <c r="W16" s="31"/>
      <c r="X16" s="31"/>
      <c r="Y16" s="31"/>
      <c r="Z16" s="25"/>
    </row>
    <row r="17" spans="1:26" ht="15.75">
      <c r="A17" s="14"/>
      <c r="B17" s="14"/>
      <c r="C17" s="14"/>
      <c r="D17" s="14" t="s">
        <v>40</v>
      </c>
      <c r="E17" s="26">
        <f>D10</f>
        <v>310</v>
      </c>
      <c r="F17" s="14" t="s">
        <v>41</v>
      </c>
      <c r="G17" s="18">
        <f>E17*60%</f>
        <v>186</v>
      </c>
      <c r="H17" s="14"/>
      <c r="I17" s="14"/>
      <c r="J17" s="14"/>
      <c r="K17" s="14"/>
      <c r="L17" s="14"/>
      <c r="M17" s="14"/>
      <c r="N17" s="14"/>
      <c r="O17" s="11"/>
      <c r="Q17" s="31" t="s">
        <v>11</v>
      </c>
      <c r="R17" s="35">
        <v>200</v>
      </c>
      <c r="S17" s="36">
        <v>0</v>
      </c>
      <c r="T17" s="31"/>
      <c r="U17" s="31"/>
      <c r="V17" s="31"/>
      <c r="W17" s="31"/>
      <c r="X17" s="31" t="s">
        <v>51</v>
      </c>
      <c r="Y17" s="30">
        <f>MIN(SUM(Y9:Y11),Y15)</f>
        <v>10</v>
      </c>
      <c r="Z17" s="25"/>
    </row>
    <row r="18" spans="1:26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1"/>
      <c r="Q18" s="31" t="s">
        <v>12</v>
      </c>
      <c r="R18" s="35">
        <v>800</v>
      </c>
      <c r="S18" s="36">
        <v>0</v>
      </c>
      <c r="T18" s="31"/>
      <c r="U18" s="31"/>
      <c r="V18" s="31"/>
      <c r="W18" s="31"/>
      <c r="X18" s="31"/>
      <c r="Y18" s="31"/>
      <c r="Z18" s="19"/>
    </row>
    <row r="19" spans="1:26" ht="12.75">
      <c r="A19" s="13" t="s">
        <v>53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1"/>
      <c r="N19" s="11"/>
      <c r="O19" s="11"/>
      <c r="Q19" s="31" t="s">
        <v>13</v>
      </c>
      <c r="R19" s="35">
        <v>1200</v>
      </c>
      <c r="S19" s="36">
        <v>0</v>
      </c>
      <c r="T19" s="31"/>
      <c r="U19" s="31"/>
      <c r="V19" s="31"/>
      <c r="W19" s="31"/>
      <c r="X19" s="31"/>
      <c r="Y19" s="31"/>
      <c r="Z19" s="19"/>
    </row>
    <row r="20" spans="1:26" ht="12.75">
      <c r="A20" s="13" t="s">
        <v>54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2"/>
      <c r="M20" s="11"/>
      <c r="N20" s="11"/>
      <c r="O20" s="11"/>
      <c r="Q20" s="31" t="s">
        <v>14</v>
      </c>
      <c r="R20" s="35">
        <v>1200</v>
      </c>
      <c r="S20" s="36">
        <v>0</v>
      </c>
      <c r="T20" s="31"/>
      <c r="U20" s="31"/>
      <c r="V20" s="31"/>
      <c r="W20" s="31"/>
      <c r="X20" s="31" t="s">
        <v>47</v>
      </c>
      <c r="Y20" s="30">
        <f>VLOOKUP(D4,Q9:R28,2,FALSE)</f>
        <v>300</v>
      </c>
      <c r="Z20" s="19"/>
    </row>
    <row r="21" spans="1:26" ht="20.25" customHeight="1">
      <c r="A21" s="50" t="s">
        <v>39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11"/>
      <c r="Q21" s="31" t="s">
        <v>15</v>
      </c>
      <c r="R21" s="35">
        <v>200</v>
      </c>
      <c r="S21" s="36">
        <v>0</v>
      </c>
      <c r="T21" s="31"/>
      <c r="U21" s="31"/>
      <c r="V21" s="31"/>
      <c r="W21" s="31"/>
      <c r="X21" s="31" t="s">
        <v>46</v>
      </c>
      <c r="Y21" s="39">
        <f>Y20+Y17</f>
        <v>310</v>
      </c>
      <c r="Z21" s="19"/>
    </row>
    <row r="22" spans="1:2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Q22" s="31" t="s">
        <v>16</v>
      </c>
      <c r="R22" s="35">
        <v>350</v>
      </c>
      <c r="S22" s="36">
        <v>0</v>
      </c>
      <c r="T22" s="31"/>
      <c r="U22" s="31"/>
      <c r="V22" s="31"/>
      <c r="W22" s="31"/>
      <c r="X22" s="31" t="s">
        <v>44</v>
      </c>
      <c r="Y22" s="39">
        <f>VLOOKUP(D4,Q9:S28,3,FALSE)*Y21</f>
        <v>0</v>
      </c>
      <c r="Z22" s="19"/>
    </row>
    <row r="23" spans="1:26" ht="12.75">
      <c r="A23" s="11"/>
      <c r="B23" s="11"/>
      <c r="C23" s="11"/>
      <c r="D23" s="11"/>
      <c r="E23" s="11"/>
      <c r="F23" s="11"/>
      <c r="G23" s="46" t="s">
        <v>56</v>
      </c>
      <c r="H23" s="46"/>
      <c r="I23" s="46"/>
      <c r="J23" s="46"/>
      <c r="K23" s="46"/>
      <c r="L23" s="46"/>
      <c r="M23" s="46"/>
      <c r="N23" s="11"/>
      <c r="O23" s="11"/>
      <c r="Q23" s="31" t="s">
        <v>17</v>
      </c>
      <c r="R23" s="35">
        <v>800</v>
      </c>
      <c r="S23" s="36">
        <v>0</v>
      </c>
      <c r="T23" s="31"/>
      <c r="U23" s="31"/>
      <c r="V23" s="31"/>
      <c r="W23" s="31"/>
      <c r="X23" s="31"/>
      <c r="Y23" s="31"/>
      <c r="Z23" s="19"/>
    </row>
    <row r="24" spans="1:26" ht="12.75">
      <c r="A24" s="11"/>
      <c r="B24" s="11"/>
      <c r="C24" s="11"/>
      <c r="D24" s="11"/>
      <c r="E24" s="11"/>
      <c r="F24" s="11"/>
      <c r="G24" s="46"/>
      <c r="H24" s="46"/>
      <c r="I24" s="46"/>
      <c r="J24" s="46"/>
      <c r="K24" s="46"/>
      <c r="L24" s="46"/>
      <c r="M24" s="46"/>
      <c r="N24" s="11"/>
      <c r="O24" s="11"/>
      <c r="Q24" s="31" t="s">
        <v>42</v>
      </c>
      <c r="R24" s="35">
        <v>800</v>
      </c>
      <c r="S24" s="40">
        <v>0.6</v>
      </c>
      <c r="T24" s="31"/>
      <c r="U24" s="31"/>
      <c r="V24" s="31"/>
      <c r="W24" s="31"/>
      <c r="X24" s="41" t="s">
        <v>24</v>
      </c>
      <c r="Y24" s="6">
        <f>Y20+Y17-Y22</f>
        <v>310</v>
      </c>
      <c r="Z24" s="19"/>
    </row>
    <row r="25" spans="1:26" ht="12.75">
      <c r="A25" s="11"/>
      <c r="B25" s="11"/>
      <c r="C25" s="11"/>
      <c r="D25" s="11"/>
      <c r="E25" s="11"/>
      <c r="F25" s="11"/>
      <c r="G25" s="46"/>
      <c r="H25" s="46"/>
      <c r="I25" s="46"/>
      <c r="J25" s="46"/>
      <c r="K25" s="46"/>
      <c r="L25" s="46"/>
      <c r="M25" s="46"/>
      <c r="N25" s="11"/>
      <c r="O25" s="11"/>
      <c r="Q25" s="31" t="s">
        <v>18</v>
      </c>
      <c r="R25" s="35">
        <v>1200</v>
      </c>
      <c r="S25" s="36">
        <v>0</v>
      </c>
      <c r="T25" s="31"/>
      <c r="U25" s="31"/>
      <c r="V25" s="31"/>
      <c r="W25" s="31"/>
      <c r="X25" s="31"/>
      <c r="Y25" s="31"/>
      <c r="Z25" s="19"/>
    </row>
    <row r="26" spans="1:26" ht="12.75">
      <c r="A26" s="11"/>
      <c r="B26" s="11"/>
      <c r="C26" s="11"/>
      <c r="D26" s="11"/>
      <c r="E26" s="11"/>
      <c r="F26" s="11"/>
      <c r="G26" s="46"/>
      <c r="H26" s="46"/>
      <c r="I26" s="46"/>
      <c r="J26" s="46"/>
      <c r="K26" s="46"/>
      <c r="L26" s="46"/>
      <c r="M26" s="46"/>
      <c r="N26" s="11"/>
      <c r="O26" s="11"/>
      <c r="Q26" s="31" t="s">
        <v>43</v>
      </c>
      <c r="R26" s="35">
        <v>1200</v>
      </c>
      <c r="S26" s="40">
        <v>0.6</v>
      </c>
      <c r="T26" s="31"/>
      <c r="U26" s="31"/>
      <c r="V26" s="31"/>
      <c r="W26" s="31"/>
      <c r="X26" s="31"/>
      <c r="Y26" s="31"/>
      <c r="Z26" s="19"/>
    </row>
    <row r="27" spans="1:26" ht="12.75">
      <c r="A27" s="11"/>
      <c r="B27" s="11"/>
      <c r="C27" s="11"/>
      <c r="D27" s="11"/>
      <c r="E27" s="11"/>
      <c r="F27" s="11"/>
      <c r="G27" s="46"/>
      <c r="H27" s="46"/>
      <c r="I27" s="46"/>
      <c r="J27" s="46"/>
      <c r="K27" s="46"/>
      <c r="L27" s="46"/>
      <c r="M27" s="46"/>
      <c r="N27" s="11"/>
      <c r="O27" s="11"/>
      <c r="Q27" s="31" t="s">
        <v>19</v>
      </c>
      <c r="R27" s="35">
        <v>500</v>
      </c>
      <c r="S27" s="36">
        <v>0</v>
      </c>
      <c r="T27" s="31"/>
      <c r="U27" s="31"/>
      <c r="V27" s="31"/>
      <c r="W27" s="31"/>
      <c r="X27" s="31"/>
      <c r="Y27" s="31"/>
      <c r="Z27" s="19"/>
    </row>
    <row r="28" spans="1:26" ht="12.75">
      <c r="A28" s="11"/>
      <c r="B28" s="11"/>
      <c r="C28" s="11"/>
      <c r="D28" s="11"/>
      <c r="E28" s="11"/>
      <c r="F28" s="11"/>
      <c r="G28" s="46"/>
      <c r="H28" s="46"/>
      <c r="I28" s="46"/>
      <c r="J28" s="46"/>
      <c r="K28" s="46"/>
      <c r="L28" s="46"/>
      <c r="M28" s="46"/>
      <c r="N28" s="11"/>
      <c r="O28" s="11"/>
      <c r="Q28" s="31" t="s">
        <v>20</v>
      </c>
      <c r="R28" s="35">
        <v>750</v>
      </c>
      <c r="S28" s="36">
        <v>0</v>
      </c>
      <c r="T28" s="31"/>
      <c r="U28" s="31"/>
      <c r="V28" s="31"/>
      <c r="W28" s="31"/>
      <c r="X28" s="31"/>
      <c r="Y28" s="31"/>
      <c r="Z28" s="19"/>
    </row>
    <row r="29" spans="1:26" ht="12.75">
      <c r="A29" s="13" t="s">
        <v>58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Q29"/>
      <c r="R29"/>
      <c r="S29"/>
      <c r="T29" s="31"/>
      <c r="U29" s="31"/>
      <c r="V29" s="31"/>
      <c r="W29" s="31"/>
      <c r="X29" s="31"/>
      <c r="Y29" s="31"/>
      <c r="Z29" s="19"/>
    </row>
    <row r="30" spans="1:26" ht="30.75" customHeight="1">
      <c r="A30" s="11"/>
      <c r="B30" s="11"/>
      <c r="C30" s="11"/>
      <c r="D30" s="22" t="s">
        <v>37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Z30" s="19"/>
    </row>
    <row r="31" spans="1:15" s="19" customFormat="1" ht="3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25" ht="12.75" hidden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2.75" hidden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2.75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2.75" hidden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2.75" hidden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2.75" hidden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2.75" hidden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2.75" hidden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2.75" hidden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2.75" hidden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2.75" hidden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2.75" hidden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2.75" hidden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2.75" hidden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2.75" hidden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2.75" hidden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2.75" hidden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2.75" hidden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2.75" hidden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2.75" hidden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2.75" hidden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2.75" hidden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2.75" hidden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2.75" hidden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2.75" hidden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2.75" hidden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2.75" hidden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2.75" hidden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2.75" hidden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2.75" hidden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2.75" hidden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2.75" hidden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2.75" hidden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2.75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2.75" hidden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2.75" hidden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2.75" hidden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2.75" hidden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2.75" hidden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</sheetData>
  <sheetProtection sheet="1" objects="1" scenarios="1"/>
  <mergeCells count="10">
    <mergeCell ref="A7:J7"/>
    <mergeCell ref="K6:N8"/>
    <mergeCell ref="G23:M28"/>
    <mergeCell ref="Q3:X3"/>
    <mergeCell ref="A21:N21"/>
    <mergeCell ref="U7:Y7"/>
    <mergeCell ref="Q4:X4"/>
    <mergeCell ref="Q7:S7"/>
    <mergeCell ref="F3:N3"/>
    <mergeCell ref="D11:G11"/>
  </mergeCells>
  <dataValidations count="1">
    <dataValidation type="list" allowBlank="1" showInputMessage="1" showErrorMessage="1" sqref="D4">
      <formula1>$Q$9:$Q$28</formula1>
    </dataValidation>
  </dataValidations>
  <hyperlinks>
    <hyperlink ref="A21" r:id="rId1" display="Consulte las calculadoras disponibles en nuestra web http://www.brindys.com/es/calculadoras"/>
    <hyperlink ref="D30" r:id="rId2" display="brindys.com"/>
    <hyperlink ref="D30:Q30" r:id="rId3" display="brindys.com"/>
    <hyperlink ref="Q4:X4" r:id="rId4" display="Envíenos sus sugerencias de mejora o cambios realizados por usted en esta hoja. Gracias."/>
  </hyperlinks>
  <printOptions/>
  <pageMargins left="0.75" right="0.75" top="1" bottom="1" header="0" footer="0"/>
  <pageSetup horizontalDpi="300" verticalDpi="300" orientation="portrait" paperSize="9" r:id="rId7"/>
  <drawing r:id="rId6"/>
  <tableParts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Manuel González</Manager>
  <Company>Brindys Software</Company>
  <HyperlinkBase>http://www.brindys.com/es/calculadoras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Tasas Judiciales</dc:title>
  <dc:subject>Ley 10/2012 española</dc:subject>
  <dc:creator>Manuel González</dc:creator>
  <cp:keywords>calculadora tasas judiciales</cp:keywords>
  <dc:description>Obtenga calculadoras en nuestra web:
http://www.brindys.com/es/calculadoras</dc:description>
  <cp:lastModifiedBy>Manuel</cp:lastModifiedBy>
  <dcterms:created xsi:type="dcterms:W3CDTF">2012-11-27T10:24:15Z</dcterms:created>
  <dcterms:modified xsi:type="dcterms:W3CDTF">2014-09-30T11:08:55Z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